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10515" windowHeight="46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Sheet1!$A$1:$G$47</definedName>
  </definedNames>
  <calcPr calcId="114210"/>
</workbook>
</file>

<file path=xl/calcChain.xml><?xml version="1.0" encoding="utf-8"?>
<calcChain xmlns="http://schemas.openxmlformats.org/spreadsheetml/2006/main">
  <c r="B74" i="1"/>
  <c r="E74"/>
  <c r="G74"/>
  <c r="B48"/>
  <c r="C48"/>
  <c r="D48"/>
  <c r="E48"/>
  <c r="G48"/>
  <c r="E54"/>
  <c r="D54"/>
  <c r="C54"/>
  <c r="B54"/>
  <c r="A54"/>
  <c r="E55"/>
  <c r="G54"/>
  <c r="A74"/>
  <c r="C74"/>
  <c r="D74"/>
</calcChain>
</file>

<file path=xl/sharedStrings.xml><?xml version="1.0" encoding="utf-8"?>
<sst xmlns="http://schemas.openxmlformats.org/spreadsheetml/2006/main" count="111" uniqueCount="76">
  <si>
    <t xml:space="preserve">yak </t>
  </si>
  <si>
    <t>tel</t>
  </si>
  <si>
    <t>wm</t>
  </si>
  <si>
    <t>МОНЧА</t>
  </si>
  <si>
    <t>veta</t>
  </si>
  <si>
    <t>mariya 1670 na larson</t>
  </si>
  <si>
    <t>rima na adib</t>
  </si>
  <si>
    <t>anika I alex 28</t>
  </si>
  <si>
    <t>karta sb</t>
  </si>
  <si>
    <t>MARINA  BERNCLUB</t>
  </si>
  <si>
    <t>BERNCLUB NONAME</t>
  </si>
  <si>
    <t>BERNCLUB NO NAME</t>
  </si>
  <si>
    <t>NAME</t>
  </si>
  <si>
    <t>Column1</t>
  </si>
  <si>
    <t>oksana amstaff to kern</t>
  </si>
  <si>
    <t>prixod no name to vorisha</t>
  </si>
  <si>
    <t>spsb to larson</t>
  </si>
  <si>
    <t>marnik na bilajn 19/06</t>
  </si>
  <si>
    <t>Ильина to 2616 -Basta</t>
  </si>
  <si>
    <t>demzone to basta</t>
  </si>
  <si>
    <t>Авто.ру от Ирины to Larson</t>
  </si>
  <si>
    <t>с бернклаба AlZu to Larson</t>
  </si>
  <si>
    <t>yrfin djus perevedet na tel</t>
  </si>
  <si>
    <t>Анна на SRX to larson</t>
  </si>
  <si>
    <t xml:space="preserve">olesya 77 to larson </t>
  </si>
  <si>
    <t>Злато Вятки  to 8..4 73</t>
  </si>
  <si>
    <t>san196905 to kern</t>
  </si>
  <si>
    <t>vera 1975 to olg808</t>
  </si>
  <si>
    <t>Ольга-Берни to larson</t>
  </si>
  <si>
    <t>через Veta от бернцев</t>
  </si>
  <si>
    <t>8-…53-15 чей телефон?</t>
  </si>
  <si>
    <t>DAFNA</t>
  </si>
  <si>
    <t>телефон Ларссон</t>
  </si>
  <si>
    <t>ляля</t>
  </si>
  <si>
    <t>Kynabo</t>
  </si>
  <si>
    <t>телефон Баста</t>
  </si>
  <si>
    <t>телефон Адиб</t>
  </si>
  <si>
    <t>телефон Ольги</t>
  </si>
  <si>
    <t>Тересса с бернклуба</t>
  </si>
  <si>
    <t>Даша</t>
  </si>
  <si>
    <t>Тасмит</t>
  </si>
  <si>
    <t>Наталья</t>
  </si>
  <si>
    <t>карта Ларссон</t>
  </si>
  <si>
    <t>телефон Керн</t>
  </si>
  <si>
    <t>Керн налом</t>
  </si>
  <si>
    <t>ричи     77???</t>
  </si>
  <si>
    <t>Суренка TO 8..5315 kern</t>
  </si>
  <si>
    <t>Shepherd to Vorisha</t>
  </si>
  <si>
    <t>Натуська</t>
  </si>
  <si>
    <t>через Киви</t>
  </si>
  <si>
    <t>Киберплат</t>
  </si>
  <si>
    <t>Лилик (амстафф)</t>
  </si>
  <si>
    <t>через КИВИ</t>
  </si>
  <si>
    <t>Krokomama</t>
  </si>
  <si>
    <t>Jekusha K-9</t>
  </si>
  <si>
    <t>налом Вориша</t>
  </si>
  <si>
    <t>Баста</t>
  </si>
  <si>
    <t>Ларссон</t>
  </si>
  <si>
    <t>Ольга</t>
  </si>
  <si>
    <t>Керн</t>
  </si>
  <si>
    <t>Вориша</t>
  </si>
  <si>
    <t>ЯК</t>
  </si>
  <si>
    <t>Kareljano4ka</t>
  </si>
  <si>
    <t>Столбец1</t>
  </si>
  <si>
    <t>?????</t>
  </si>
  <si>
    <t>передержка Бутово</t>
  </si>
  <si>
    <t>передержка Пушкино</t>
  </si>
  <si>
    <t>за Шери в Коломне</t>
  </si>
  <si>
    <t>за Нору у Ларссон</t>
  </si>
  <si>
    <t>передержка МаРика</t>
  </si>
  <si>
    <t>Душа России, Сормовская заря</t>
  </si>
  <si>
    <t>Карта Команды</t>
  </si>
  <si>
    <t>врач для Воина</t>
  </si>
  <si>
    <t>перевод на карту Команды</t>
  </si>
  <si>
    <t>комиссия за перевод</t>
  </si>
  <si>
    <t>лекарства Казбеку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</si>
</sst>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10"/>
      <name val="Calibri"/>
      <family val="2"/>
    </font>
    <font>
      <sz val="11"/>
      <name val="Calibri"/>
      <family val="2"/>
    </font>
    <font>
      <sz val="11"/>
      <color indexed="30"/>
      <name val="Calibri"/>
      <family val="2"/>
    </font>
    <font>
      <b/>
      <sz val="12"/>
      <color indexed="63"/>
      <name val="Calibri"/>
      <family val="2"/>
    </font>
    <font>
      <sz val="8"/>
      <name val="Calibri"/>
      <family val="2"/>
    </font>
    <font>
      <sz val="11"/>
      <color indexed="4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204"/>
    </font>
    <font>
      <u/>
      <sz val="11"/>
      <name val="Calibri"/>
      <family val="2"/>
    </font>
    <font>
      <sz val="11"/>
      <color indexed="17"/>
      <name val="Calibri"/>
      <family val="2"/>
    </font>
    <font>
      <u/>
      <sz val="11"/>
      <color theme="10"/>
      <name val="Calibri"/>
      <family val="2"/>
    </font>
    <font>
      <b/>
      <sz val="11"/>
      <color rgb="FF3F3F3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13" fillId="8" borderId="1" applyNumberFormat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0" fillId="0" borderId="0" xfId="0" applyBorder="1"/>
    <xf numFmtId="0" fontId="4" fillId="0" borderId="0" xfId="0" applyFont="1"/>
    <xf numFmtId="0" fontId="4" fillId="2" borderId="0" xfId="0" applyFont="1" applyFill="1"/>
    <xf numFmtId="0" fontId="4" fillId="0" borderId="0" xfId="0" applyFont="1" applyBorder="1"/>
    <xf numFmtId="0" fontId="0" fillId="3" borderId="0" xfId="0" applyFill="1" applyBorder="1"/>
    <xf numFmtId="0" fontId="5" fillId="8" borderId="1" xfId="1" applyFont="1"/>
    <xf numFmtId="0" fontId="0" fillId="0" borderId="0" xfId="0" applyFill="1" applyBorder="1"/>
    <xf numFmtId="0" fontId="2" fillId="0" borderId="0" xfId="0" applyFont="1" applyFill="1" applyBorder="1"/>
    <xf numFmtId="0" fontId="7" fillId="0" borderId="0" xfId="0" applyFont="1"/>
    <xf numFmtId="0" fontId="7" fillId="0" borderId="0" xfId="0" applyFont="1" applyBorder="1"/>
    <xf numFmtId="0" fontId="7" fillId="0" borderId="0" xfId="0" applyFont="1" applyFill="1" applyBorder="1"/>
    <xf numFmtId="0" fontId="3" fillId="0" borderId="0" xfId="0" applyFont="1" applyFill="1" applyBorder="1"/>
    <xf numFmtId="0" fontId="0" fillId="4" borderId="0" xfId="0" applyFill="1"/>
    <xf numFmtId="0" fontId="0" fillId="5" borderId="0" xfId="0" applyFill="1"/>
    <xf numFmtId="0" fontId="0" fillId="5" borderId="0" xfId="0" applyFill="1" applyBorder="1"/>
    <xf numFmtId="0" fontId="3" fillId="5" borderId="0" xfId="0" applyFont="1" applyFill="1" applyBorder="1"/>
    <xf numFmtId="0" fontId="3" fillId="6" borderId="0" xfId="0" applyFont="1" applyFill="1" applyBorder="1"/>
    <xf numFmtId="0" fontId="0" fillId="6" borderId="0" xfId="0" applyFill="1"/>
    <xf numFmtId="0" fontId="3" fillId="7" borderId="0" xfId="0" applyFont="1" applyFill="1" applyBorder="1"/>
    <xf numFmtId="0" fontId="0" fillId="0" borderId="0" xfId="0" applyAlignment="1">
      <alignment horizontal="right"/>
    </xf>
    <xf numFmtId="0" fontId="9" fillId="0" borderId="0" xfId="0" applyFont="1"/>
    <xf numFmtId="9" fontId="10" fillId="0" borderId="0" xfId="2" applyNumberFormat="1" applyFont="1" applyAlignment="1" applyProtection="1"/>
    <xf numFmtId="0" fontId="10" fillId="0" borderId="0" xfId="2" applyFont="1" applyBorder="1" applyAlignment="1" applyProtection="1"/>
    <xf numFmtId="0" fontId="11" fillId="0" borderId="0" xfId="0" applyFont="1"/>
    <xf numFmtId="0" fontId="8" fillId="0" borderId="0" xfId="0" applyFont="1" applyAlignment="1">
      <alignment horizontal="right"/>
    </xf>
    <xf numFmtId="0" fontId="1" fillId="0" borderId="0" xfId="0" applyFont="1" applyAlignment="1">
      <alignment horizontal="right"/>
    </xf>
  </cellXfs>
  <cellStyles count="3">
    <cellStyle name="Hyperlink" xfId="2" builtinId="8"/>
    <cellStyle name="Normal" xfId="0" builtinId="0"/>
    <cellStyle name="Output" xfId="1" builtinId="21"/>
  </cellStyles>
  <dxfs count="9">
    <dxf>
      <alignment horizontal="right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48"/>
        <name val="Calibri"/>
        <scheme val="none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0</xdr:rowOff>
    </xdr:from>
    <xdr:to>
      <xdr:col>0</xdr:col>
      <xdr:colOff>1524000</xdr:colOff>
      <xdr:row>12</xdr:row>
      <xdr:rowOff>9525</xdr:rowOff>
    </xdr:to>
    <xdr:pic>
      <xdr:nvPicPr>
        <xdr:cNvPr id="1025" name="Picture 2" descr="http://pesikot.org/forum/style_images/1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86000"/>
          <a:ext cx="1524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2" name="Table2" displayName="Table2" ref="A1:G47" insertRowShift="1" headerRowDxfId="0" dataDxfId="1">
  <autoFilter ref="A1:G47"/>
  <tableColumns count="7">
    <tableColumn id="1" name="NAME" totalsRowLabel="Total" dataDxfId="7"/>
    <tableColumn id="2" name="yak " dataDxfId="6"/>
    <tableColumn id="3" name="tel" dataDxfId="5"/>
    <tableColumn id="4" name="karta sb" dataDxfId="4"/>
    <tableColumn id="5" name="wm" dataDxfId="3"/>
    <tableColumn id="6" name="Столбец1" dataDxfId="2"/>
    <tableColumn id="7" name="Column1" totalsRowFunction="count" dataDxfId="8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avascript:pst3('&#1040;&#1085;&#1085;&#1072;%20&#1085;&#1072;%20SRX','','385','[b]','[/b%5d%20');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4"/>
  <sheetViews>
    <sheetView tabSelected="1" topLeftCell="A45" workbookViewId="0">
      <selection activeCell="B75" sqref="B75"/>
    </sheetView>
  </sheetViews>
  <sheetFormatPr defaultRowHeight="15"/>
  <cols>
    <col min="1" max="1" width="25.140625" customWidth="1"/>
    <col min="2" max="2" width="12.5703125" customWidth="1"/>
    <col min="3" max="3" width="10.5703125" customWidth="1"/>
    <col min="4" max="4" width="8" customWidth="1"/>
    <col min="5" max="6" width="9.28515625" customWidth="1"/>
    <col min="7" max="7" width="27.85546875" customWidth="1"/>
  </cols>
  <sheetData>
    <row r="1" spans="1:7">
      <c r="A1" t="s">
        <v>12</v>
      </c>
      <c r="B1" s="20" t="s">
        <v>0</v>
      </c>
      <c r="C1" s="20" t="s">
        <v>1</v>
      </c>
      <c r="D1" s="20" t="s">
        <v>8</v>
      </c>
      <c r="E1" s="20" t="s">
        <v>2</v>
      </c>
      <c r="F1" s="25" t="s">
        <v>63</v>
      </c>
      <c r="G1" t="s">
        <v>13</v>
      </c>
    </row>
    <row r="2" spans="1:7">
      <c r="A2" t="s">
        <v>18</v>
      </c>
      <c r="C2" s="24">
        <v>500</v>
      </c>
      <c r="G2" s="13" t="s">
        <v>35</v>
      </c>
    </row>
    <row r="3" spans="1:7">
      <c r="A3" t="s">
        <v>45</v>
      </c>
    </row>
    <row r="4" spans="1:7">
      <c r="A4" t="s">
        <v>3</v>
      </c>
      <c r="D4" s="9">
        <v>1500</v>
      </c>
      <c r="G4" s="5" t="s">
        <v>71</v>
      </c>
    </row>
    <row r="5" spans="1:7">
      <c r="A5" t="s">
        <v>19</v>
      </c>
      <c r="C5" s="24">
        <v>300</v>
      </c>
      <c r="G5" s="13" t="s">
        <v>35</v>
      </c>
    </row>
    <row r="6" spans="1:7">
      <c r="A6" t="s">
        <v>4</v>
      </c>
      <c r="C6" s="9">
        <v>300</v>
      </c>
      <c r="G6" t="s">
        <v>43</v>
      </c>
    </row>
    <row r="7" spans="1:7">
      <c r="A7" t="s">
        <v>26</v>
      </c>
      <c r="C7" s="2">
        <v>505.68</v>
      </c>
      <c r="G7" t="s">
        <v>43</v>
      </c>
    </row>
    <row r="8" spans="1:7">
      <c r="A8" t="s">
        <v>27</v>
      </c>
      <c r="C8" s="9">
        <v>1000</v>
      </c>
      <c r="G8" s="18" t="s">
        <v>37</v>
      </c>
    </row>
    <row r="9" spans="1:7">
      <c r="A9" t="s">
        <v>5</v>
      </c>
      <c r="C9" s="9">
        <v>1000</v>
      </c>
      <c r="G9" s="14" t="s">
        <v>32</v>
      </c>
    </row>
    <row r="10" spans="1:7">
      <c r="A10" t="s">
        <v>6</v>
      </c>
      <c r="B10" s="2">
        <v>500</v>
      </c>
      <c r="G10" t="s">
        <v>36</v>
      </c>
    </row>
    <row r="11" spans="1:7">
      <c r="A11" s="22" t="s">
        <v>17</v>
      </c>
      <c r="C11" s="9">
        <v>1000</v>
      </c>
      <c r="G11" s="14" t="s">
        <v>32</v>
      </c>
    </row>
    <row r="12" spans="1:7">
      <c r="A12" t="s">
        <v>7</v>
      </c>
      <c r="D12" s="2">
        <v>1601</v>
      </c>
      <c r="G12" s="5" t="s">
        <v>71</v>
      </c>
    </row>
    <row r="13" spans="1:7">
      <c r="A13" t="s">
        <v>9</v>
      </c>
      <c r="B13" s="2">
        <v>396.2</v>
      </c>
    </row>
    <row r="14" spans="1:7">
      <c r="A14" t="s">
        <v>10</v>
      </c>
      <c r="B14" s="2">
        <v>300</v>
      </c>
    </row>
    <row r="15" spans="1:7">
      <c r="A15" t="s">
        <v>14</v>
      </c>
      <c r="E15" s="3">
        <v>1000</v>
      </c>
      <c r="F15" s="3"/>
      <c r="G15" t="s">
        <v>44</v>
      </c>
    </row>
    <row r="16" spans="1:7">
      <c r="A16" t="s">
        <v>15</v>
      </c>
      <c r="D16" s="2">
        <v>800</v>
      </c>
      <c r="G16" s="5" t="s">
        <v>71</v>
      </c>
    </row>
    <row r="17" spans="1:7">
      <c r="A17" t="s">
        <v>16</v>
      </c>
      <c r="C17" s="9">
        <v>300</v>
      </c>
      <c r="G17" s="15" t="s">
        <v>32</v>
      </c>
    </row>
    <row r="18" spans="1:7">
      <c r="A18" t="s">
        <v>11</v>
      </c>
      <c r="B18" s="2">
        <v>200</v>
      </c>
    </row>
    <row r="19" spans="1:7">
      <c r="A19" t="s">
        <v>46</v>
      </c>
      <c r="C19" s="2">
        <v>302.3</v>
      </c>
      <c r="G19" t="s">
        <v>43</v>
      </c>
    </row>
    <row r="20" spans="1:7">
      <c r="A20" s="1" t="s">
        <v>24</v>
      </c>
      <c r="B20" s="1"/>
      <c r="C20" s="1"/>
      <c r="D20" s="10">
        <v>600</v>
      </c>
      <c r="E20" s="1"/>
      <c r="F20" s="1"/>
      <c r="G20" s="15" t="s">
        <v>42</v>
      </c>
    </row>
    <row r="21" spans="1:7">
      <c r="A21" s="1" t="s">
        <v>47</v>
      </c>
      <c r="B21" s="1"/>
      <c r="C21" s="1"/>
      <c r="D21" s="10">
        <v>2000</v>
      </c>
      <c r="E21" s="1"/>
      <c r="F21" s="1"/>
      <c r="G21" s="5" t="s">
        <v>71</v>
      </c>
    </row>
    <row r="22" spans="1:7">
      <c r="A22" s="1" t="s">
        <v>20</v>
      </c>
      <c r="B22" s="1"/>
      <c r="C22" s="10">
        <v>500</v>
      </c>
      <c r="D22" s="1"/>
      <c r="E22" s="1"/>
      <c r="F22" s="1"/>
      <c r="G22" s="15" t="s">
        <v>32</v>
      </c>
    </row>
    <row r="23" spans="1:7">
      <c r="A23" s="1" t="s">
        <v>21</v>
      </c>
      <c r="B23" s="1"/>
      <c r="C23" s="10">
        <v>500</v>
      </c>
      <c r="D23" s="1"/>
      <c r="E23" s="1"/>
      <c r="F23" s="1"/>
      <c r="G23" s="15" t="s">
        <v>32</v>
      </c>
    </row>
    <row r="24" spans="1:7">
      <c r="A24" s="1" t="s">
        <v>22</v>
      </c>
      <c r="B24" s="1"/>
      <c r="C24" s="10">
        <v>1000</v>
      </c>
      <c r="D24" s="1"/>
      <c r="E24" s="1"/>
      <c r="F24" s="1"/>
      <c r="G24" s="17" t="s">
        <v>37</v>
      </c>
    </row>
    <row r="25" spans="1:7">
      <c r="A25" s="23" t="s">
        <v>23</v>
      </c>
      <c r="B25" s="1"/>
      <c r="C25" s="10">
        <v>10000</v>
      </c>
      <c r="E25" s="1"/>
      <c r="F25" s="1"/>
      <c r="G25" s="15" t="s">
        <v>32</v>
      </c>
    </row>
    <row r="26" spans="1:7">
      <c r="A26" s="1" t="s">
        <v>25</v>
      </c>
      <c r="B26" s="1"/>
      <c r="C26" s="4">
        <v>950</v>
      </c>
      <c r="D26" s="1"/>
      <c r="E26" s="1"/>
      <c r="F26" s="1"/>
      <c r="G26" s="15" t="s">
        <v>32</v>
      </c>
    </row>
    <row r="27" spans="1:7">
      <c r="A27" s="1"/>
      <c r="B27" s="1"/>
      <c r="C27" s="4"/>
      <c r="D27" s="1"/>
      <c r="E27" s="1"/>
      <c r="F27" s="1"/>
      <c r="G27" s="1"/>
    </row>
    <row r="28" spans="1:7">
      <c r="A28" t="s">
        <v>28</v>
      </c>
      <c r="B28" s="1"/>
      <c r="D28" s="10">
        <v>500</v>
      </c>
      <c r="E28" s="1"/>
      <c r="F28" s="1"/>
      <c r="G28" s="15" t="s">
        <v>42</v>
      </c>
    </row>
    <row r="29" spans="1:7">
      <c r="A29" s="1" t="s">
        <v>29</v>
      </c>
      <c r="B29" s="1"/>
      <c r="C29" s="1"/>
      <c r="D29" s="11">
        <v>1000</v>
      </c>
      <c r="E29" s="1"/>
      <c r="F29" s="1"/>
      <c r="G29" s="5" t="s">
        <v>71</v>
      </c>
    </row>
    <row r="30" spans="1:7">
      <c r="A30" s="7" t="s">
        <v>48</v>
      </c>
      <c r="B30" s="1"/>
      <c r="C30" s="7">
        <v>195</v>
      </c>
      <c r="D30" s="8" t="s">
        <v>64</v>
      </c>
      <c r="E30" s="1"/>
      <c r="F30" s="1"/>
      <c r="G30" s="8" t="s">
        <v>30</v>
      </c>
    </row>
    <row r="31" spans="1:7">
      <c r="A31" s="7" t="s">
        <v>31</v>
      </c>
      <c r="B31" s="1"/>
      <c r="C31" s="11">
        <v>470</v>
      </c>
      <c r="D31" s="7"/>
      <c r="E31" s="1"/>
      <c r="F31" s="1"/>
      <c r="G31" s="15" t="s">
        <v>32</v>
      </c>
    </row>
    <row r="32" spans="1:7">
      <c r="A32" s="7" t="s">
        <v>33</v>
      </c>
      <c r="B32" s="1"/>
      <c r="C32" s="11">
        <v>300</v>
      </c>
      <c r="D32" s="7"/>
      <c r="E32" s="1"/>
      <c r="F32" s="1"/>
      <c r="G32" s="15" t="s">
        <v>32</v>
      </c>
    </row>
    <row r="33" spans="1:7">
      <c r="A33" s="7" t="s">
        <v>34</v>
      </c>
      <c r="B33" s="1"/>
      <c r="C33" s="11">
        <v>500</v>
      </c>
      <c r="D33" s="7"/>
      <c r="E33" s="1"/>
      <c r="F33" s="1"/>
      <c r="G33" s="15" t="s">
        <v>32</v>
      </c>
    </row>
    <row r="34" spans="1:7">
      <c r="A34" s="7" t="s">
        <v>49</v>
      </c>
      <c r="B34" s="1"/>
      <c r="C34" s="11">
        <v>500</v>
      </c>
      <c r="D34" s="7"/>
      <c r="E34" s="1"/>
      <c r="F34" s="1"/>
      <c r="G34" s="17" t="s">
        <v>37</v>
      </c>
    </row>
    <row r="35" spans="1:7">
      <c r="A35" s="7" t="s">
        <v>51</v>
      </c>
      <c r="B35" s="1"/>
      <c r="C35" s="11">
        <v>497</v>
      </c>
      <c r="D35" s="7"/>
      <c r="E35" s="1"/>
      <c r="F35" s="1"/>
      <c r="G35" s="17" t="s">
        <v>37</v>
      </c>
    </row>
    <row r="36" spans="1:7">
      <c r="A36" s="7" t="s">
        <v>38</v>
      </c>
      <c r="B36" s="1"/>
      <c r="C36" s="11">
        <v>497</v>
      </c>
      <c r="D36" s="7"/>
      <c r="E36" s="1"/>
      <c r="F36" s="1"/>
      <c r="G36" s="17" t="s">
        <v>37</v>
      </c>
    </row>
    <row r="37" spans="1:7">
      <c r="A37" s="7" t="s">
        <v>39</v>
      </c>
      <c r="B37" s="1"/>
      <c r="C37" s="11">
        <v>2000</v>
      </c>
      <c r="D37" s="7"/>
      <c r="E37" s="1"/>
      <c r="F37" s="1"/>
      <c r="G37" s="17" t="s">
        <v>37</v>
      </c>
    </row>
    <row r="38" spans="1:7">
      <c r="A38" s="7" t="s">
        <v>52</v>
      </c>
      <c r="B38" s="1"/>
      <c r="C38" s="11">
        <v>2000</v>
      </c>
      <c r="D38" s="7"/>
      <c r="E38" s="1"/>
      <c r="F38" s="1"/>
      <c r="G38" s="17" t="s">
        <v>37</v>
      </c>
    </row>
    <row r="39" spans="1:7">
      <c r="A39" s="7" t="s">
        <v>40</v>
      </c>
      <c r="B39" s="11">
        <v>138</v>
      </c>
      <c r="C39" s="12"/>
      <c r="D39" s="7"/>
      <c r="E39" s="1"/>
      <c r="F39" s="1"/>
      <c r="G39" s="8"/>
    </row>
    <row r="40" spans="1:7">
      <c r="A40" s="7" t="s">
        <v>41</v>
      </c>
      <c r="B40" s="1"/>
      <c r="C40" s="11">
        <v>2000</v>
      </c>
      <c r="D40" s="7"/>
      <c r="E40" s="1"/>
      <c r="F40" s="1"/>
      <c r="G40" s="16" t="s">
        <v>32</v>
      </c>
    </row>
    <row r="41" spans="1:7">
      <c r="A41" s="7"/>
      <c r="B41" s="1"/>
      <c r="C41" s="11"/>
      <c r="D41" s="11">
        <v>1000</v>
      </c>
      <c r="E41" s="1"/>
      <c r="F41" s="1"/>
      <c r="G41" s="16" t="s">
        <v>42</v>
      </c>
    </row>
    <row r="42" spans="1:7">
      <c r="A42" s="7" t="s">
        <v>50</v>
      </c>
      <c r="B42" s="1"/>
      <c r="C42" s="11">
        <v>517</v>
      </c>
      <c r="E42" s="1"/>
      <c r="F42" s="1"/>
      <c r="G42" s="16" t="s">
        <v>32</v>
      </c>
    </row>
    <row r="43" spans="1:7">
      <c r="A43" s="7"/>
      <c r="B43" s="1"/>
      <c r="C43" s="11">
        <v>178</v>
      </c>
      <c r="D43" s="11"/>
      <c r="E43" s="1"/>
      <c r="F43" s="1"/>
      <c r="G43" s="16" t="s">
        <v>32</v>
      </c>
    </row>
    <row r="44" spans="1:7">
      <c r="A44" s="7" t="s">
        <v>53</v>
      </c>
      <c r="B44" s="1"/>
      <c r="C44" s="11">
        <v>450</v>
      </c>
      <c r="D44" s="7"/>
      <c r="E44" s="1"/>
      <c r="F44" s="1"/>
      <c r="G44" s="17" t="s">
        <v>37</v>
      </c>
    </row>
    <row r="45" spans="1:7">
      <c r="A45" s="7" t="s">
        <v>54</v>
      </c>
      <c r="B45" s="1"/>
      <c r="C45" s="1"/>
      <c r="D45" s="7"/>
      <c r="E45" s="11">
        <v>1000</v>
      </c>
      <c r="F45" s="11"/>
      <c r="G45" s="19" t="s">
        <v>55</v>
      </c>
    </row>
    <row r="46" spans="1:7">
      <c r="A46" s="7" t="s">
        <v>70</v>
      </c>
      <c r="B46" s="1"/>
      <c r="C46" s="11">
        <v>1880</v>
      </c>
      <c r="D46" s="7"/>
      <c r="E46" s="1"/>
      <c r="F46" s="1"/>
      <c r="G46" s="16" t="s">
        <v>32</v>
      </c>
    </row>
    <row r="47" spans="1:7">
      <c r="A47" s="7" t="s">
        <v>62</v>
      </c>
      <c r="B47" s="11">
        <v>1485</v>
      </c>
      <c r="C47" s="1"/>
      <c r="D47" s="1"/>
      <c r="E47" s="1"/>
      <c r="F47" s="1"/>
      <c r="G47" s="1"/>
    </row>
    <row r="48" spans="1:7" ht="24.75" customHeight="1">
      <c r="B48">
        <f>SUM(B2:B47)</f>
        <v>3019.2</v>
      </c>
      <c r="C48">
        <f>SUM(C1:C47)-195</f>
        <v>29946.98</v>
      </c>
      <c r="D48">
        <f>SUM(D1:D47)</f>
        <v>9001</v>
      </c>
      <c r="E48">
        <f>SUM(E1:E47)</f>
        <v>2000</v>
      </c>
      <c r="G48" s="6">
        <f>SUM(B48:E48)</f>
        <v>43967.18</v>
      </c>
    </row>
    <row r="53" spans="1:7">
      <c r="A53" s="20" t="s">
        <v>56</v>
      </c>
      <c r="B53" s="20" t="s">
        <v>57</v>
      </c>
      <c r="C53" s="20" t="s">
        <v>58</v>
      </c>
      <c r="D53" s="20" t="s">
        <v>59</v>
      </c>
      <c r="E53" s="20" t="s">
        <v>60</v>
      </c>
      <c r="F53" s="26" t="s">
        <v>61</v>
      </c>
    </row>
    <row r="54" spans="1:7">
      <c r="A54">
        <f>C2+C5</f>
        <v>800</v>
      </c>
      <c r="B54">
        <f>C9+C11+C17+D20+C22+C23+C25+C26+D28+C31+C32+C33+C40+D41+C42+C46+C43</f>
        <v>22195</v>
      </c>
      <c r="C54">
        <f>C8+C24+C34+C35+C36+C37+C38+C44</f>
        <v>7944</v>
      </c>
      <c r="D54">
        <f>C6+C7+E15+C19</f>
        <v>2107.98</v>
      </c>
      <c r="E54">
        <f>D4+D12+D16+D21+D29</f>
        <v>6901</v>
      </c>
      <c r="F54">
        <v>3019.2</v>
      </c>
      <c r="G54" s="21">
        <f>A54+B54+C54+D54+E54+E55+F54</f>
        <v>43967.18</v>
      </c>
    </row>
    <row r="55" spans="1:7">
      <c r="E55">
        <f>E45</f>
        <v>1000</v>
      </c>
    </row>
    <row r="56" spans="1:7">
      <c r="A56">
        <v>-800</v>
      </c>
      <c r="G56" s="20" t="s">
        <v>65</v>
      </c>
    </row>
    <row r="57" spans="1:7">
      <c r="B57">
        <v>-5500</v>
      </c>
      <c r="E57">
        <v>5500</v>
      </c>
      <c r="G57" s="20" t="s">
        <v>73</v>
      </c>
    </row>
    <row r="58" spans="1:7">
      <c r="B58">
        <v>-162.25</v>
      </c>
      <c r="G58" s="20" t="s">
        <v>74</v>
      </c>
    </row>
    <row r="59" spans="1:7">
      <c r="E59">
        <v>-2000</v>
      </c>
      <c r="G59" s="20" t="s">
        <v>67</v>
      </c>
    </row>
    <row r="60" spans="1:7">
      <c r="E60">
        <v>-1000</v>
      </c>
      <c r="G60" s="20" t="s">
        <v>68</v>
      </c>
    </row>
    <row r="61" spans="1:7">
      <c r="E61">
        <v>-4000</v>
      </c>
      <c r="G61" s="20" t="s">
        <v>69</v>
      </c>
    </row>
    <row r="62" spans="1:7">
      <c r="E62">
        <v>-2200</v>
      </c>
      <c r="G62" s="20" t="s">
        <v>72</v>
      </c>
    </row>
    <row r="63" spans="1:7">
      <c r="B63">
        <v>-5500</v>
      </c>
      <c r="E63">
        <v>5500</v>
      </c>
      <c r="G63" s="20" t="s">
        <v>73</v>
      </c>
    </row>
    <row r="64" spans="1:7">
      <c r="B64">
        <v>-162.25</v>
      </c>
      <c r="G64" s="20" t="s">
        <v>74</v>
      </c>
    </row>
    <row r="65" spans="1:7">
      <c r="B65">
        <v>-5500</v>
      </c>
      <c r="E65">
        <v>5500</v>
      </c>
      <c r="G65" s="20" t="s">
        <v>73</v>
      </c>
    </row>
    <row r="66" spans="1:7">
      <c r="B66">
        <v>-162.25</v>
      </c>
      <c r="G66" s="20" t="s">
        <v>74</v>
      </c>
    </row>
    <row r="67" spans="1:7">
      <c r="B67">
        <v>-3000</v>
      </c>
      <c r="E67">
        <v>3000</v>
      </c>
      <c r="G67" s="20" t="s">
        <v>73</v>
      </c>
    </row>
    <row r="68" spans="1:7">
      <c r="B68">
        <v>-88.5</v>
      </c>
      <c r="G68" s="20" t="s">
        <v>74</v>
      </c>
    </row>
    <row r="69" spans="1:7">
      <c r="E69">
        <v>-12000</v>
      </c>
      <c r="G69" s="20" t="s">
        <v>66</v>
      </c>
    </row>
    <row r="70" spans="1:7">
      <c r="B70">
        <v>-1565.6</v>
      </c>
      <c r="G70" s="20" t="s">
        <v>75</v>
      </c>
    </row>
    <row r="71" spans="1:7">
      <c r="G71" s="20"/>
    </row>
    <row r="72" spans="1:7">
      <c r="G72" s="20"/>
    </row>
    <row r="73" spans="1:7">
      <c r="G73" s="20"/>
    </row>
    <row r="74" spans="1:7">
      <c r="A74">
        <f>A54+A56</f>
        <v>0</v>
      </c>
      <c r="B74">
        <f>B54+B57+B58+B63+B64+B65+B66+B67+B68+B69+B70</f>
        <v>554.15000000000009</v>
      </c>
      <c r="C74">
        <f>C54</f>
        <v>7944</v>
      </c>
      <c r="D74">
        <f>D54</f>
        <v>2107.98</v>
      </c>
      <c r="E74">
        <f>E54+E55+E59+E57+E60+E61+E62+E63+E64+E65+E66+E69+E67+E68</f>
        <v>6201</v>
      </c>
      <c r="G74" s="20">
        <f>A74+B74+C74+D74+E74</f>
        <v>16807.129999999997</v>
      </c>
    </row>
  </sheetData>
  <phoneticPr fontId="6" type="noConversion"/>
  <hyperlinks>
    <hyperlink ref="A25" r:id="rId1" display="javascript:pst3('Анна на SRX','','385','[b]','[/b%5d ');"/>
  </hyperlinks>
  <pageMargins left="0.7" right="0.7" top="0.75" bottom="0.75" header="0.3" footer="0.3"/>
  <pageSetup orientation="landscape" horizontalDpi="300" verticalDpi="300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Varonis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Patrick</dc:creator>
  <cp:lastModifiedBy>Волков</cp:lastModifiedBy>
  <cp:lastPrinted>2010-05-29T20:49:36Z</cp:lastPrinted>
  <dcterms:created xsi:type="dcterms:W3CDTF">2010-05-19T09:55:13Z</dcterms:created>
  <dcterms:modified xsi:type="dcterms:W3CDTF">2010-05-29T21:32:41Z</dcterms:modified>
</cp:coreProperties>
</file>